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<sst xmlns="http://schemas.openxmlformats.org/spreadsheetml/2006/main" count="51" uniqueCount="50">
  <si>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Wavecrest AOAO</t>
  </si>
  <si>
    <t>Revenue</t>
  </si>
  <si>
    <t>Expenses</t>
  </si>
  <si>
    <t>Utilities</t>
  </si>
  <si>
    <t>Professional Services</t>
  </si>
  <si>
    <t>Bldg Maintenance</t>
  </si>
  <si>
    <t>Total Operating Expenses</t>
  </si>
  <si>
    <t>Cash and Investment Balance</t>
  </si>
  <si>
    <t>Operations</t>
  </si>
  <si>
    <t>Reserves</t>
  </si>
  <si>
    <t>Total Association Cash</t>
  </si>
  <si>
    <t>Maintenance Fees</t>
  </si>
  <si>
    <t>Legal Fees</t>
  </si>
  <si>
    <t>Late Fees</t>
  </si>
  <si>
    <t>Total</t>
  </si>
  <si>
    <t>Rental Income-Locker Storage</t>
  </si>
  <si>
    <t>Payroll &amp; Benefits</t>
  </si>
  <si>
    <t>Capital Improvements</t>
  </si>
  <si>
    <t>Treasurer's Report</t>
  </si>
  <si>
    <t>Actual 2017</t>
  </si>
  <si>
    <t>Interest Charges</t>
  </si>
  <si>
    <t>Delinquencies - Active Owners</t>
  </si>
  <si>
    <t>Delinquencies - Inactive Owners</t>
  </si>
  <si>
    <t>Lien Processing Fee</t>
  </si>
  <si>
    <t>Return Fee</t>
  </si>
  <si>
    <t>Other expenses:</t>
  </si>
  <si>
    <t xml:space="preserve">  Insurance Master Policy</t>
  </si>
  <si>
    <t xml:space="preserve">  Meeting Expense</t>
  </si>
  <si>
    <t xml:space="preserve">  AOAO Office Expense</t>
  </si>
  <si>
    <t xml:space="preserve">  State General Excise Tax</t>
  </si>
  <si>
    <t>YTD Actual</t>
  </si>
  <si>
    <t xml:space="preserve">  Maintenance Fee Expense</t>
  </si>
  <si>
    <t>Total Cash Disbursements</t>
  </si>
  <si>
    <t>*</t>
  </si>
  <si>
    <t>**</t>
  </si>
  <si>
    <t>Actual 2018</t>
  </si>
  <si>
    <t>Budget 2018</t>
  </si>
  <si>
    <t>Percent Change</t>
  </si>
  <si>
    <t xml:space="preserve">  Miscellaneous Expense</t>
  </si>
  <si>
    <t>Operating Surplus/Deficit</t>
  </si>
  <si>
    <t>***</t>
  </si>
  <si>
    <t>Other Taxable Receipts</t>
  </si>
  <si>
    <t>Fines</t>
  </si>
  <si>
    <t>Unit Svcs and Repairs</t>
  </si>
  <si>
    <t>2018 Budget</t>
  </si>
  <si>
    <t>April</t>
  </si>
  <si>
    <t>April/April</t>
  </si>
  <si>
    <t>Insurance - Auto</t>
  </si>
  <si>
    <t>Insurance - Claims</t>
  </si>
  <si>
    <t>Real Property Tax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</si>
</sst>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Alignment="1">
      <alignment/>
    </xf>
    <xf numFmtId="17" fontId="34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4" fontId="3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3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6" fontId="0" fillId="0" borderId="0" xfId="42" applyNumberFormat="1" applyFont="1" applyBorder="1" applyAlignment="1">
      <alignment/>
    </xf>
    <xf numFmtId="166" fontId="34" fillId="0" borderId="0" xfId="42" applyNumberFormat="1" applyFont="1" applyAlignment="1">
      <alignment/>
    </xf>
    <xf numFmtId="0" fontId="0" fillId="0" borderId="0" xfId="0" applyBorder="1" applyAlignment="1">
      <alignment horizontal="right"/>
    </xf>
    <xf numFmtId="167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4" zoomScaleNormal="84" zoomScalePageLayoutView="0" workbookViewId="0" topLeftCell="A2">
      <selection activeCell="K26" sqref="K26"/>
    </sheetView>
  </sheetViews>
  <sheetFormatPr defaultColWidth="9.00390625" defaultRowHeight="15.75"/>
  <cols>
    <col min="1" max="1" width="27.375" style="0" customWidth="1"/>
    <col min="2" max="8" width="15.875" style="0" customWidth="1"/>
    <col min="9" max="16384" width="11.00390625" style="0" customWidth="1"/>
  </cols>
  <sheetData>
    <row r="1" ht="18.75">
      <c r="A1" s="1" t="s">
        <v>0</v>
      </c>
    </row>
    <row r="2" ht="18.75">
      <c r="A2" s="1" t="s">
        <v>18</v>
      </c>
    </row>
    <row r="3" spans="3:8" ht="15.75">
      <c r="C3" s="28" t="s">
        <v>35</v>
      </c>
      <c r="D3" s="28" t="s">
        <v>36</v>
      </c>
      <c r="E3" s="28" t="s">
        <v>19</v>
      </c>
      <c r="F3" s="28" t="s">
        <v>37</v>
      </c>
      <c r="G3" s="28" t="s">
        <v>30</v>
      </c>
      <c r="H3" s="28" t="s">
        <v>44</v>
      </c>
    </row>
    <row r="4" spans="2:6" ht="15.75">
      <c r="B4" s="8"/>
      <c r="C4" s="29" t="s">
        <v>45</v>
      </c>
      <c r="E4" s="28" t="s">
        <v>45</v>
      </c>
      <c r="F4" s="28" t="s">
        <v>46</v>
      </c>
    </row>
    <row r="6" spans="1:8" s="3" customFormat="1" ht="15.75">
      <c r="A6" s="3" t="s">
        <v>1</v>
      </c>
      <c r="B6" s="4" t="s">
        <v>33</v>
      </c>
      <c r="C6" s="3">
        <v>95599</v>
      </c>
      <c r="D6" s="3">
        <v>83425</v>
      </c>
      <c r="E6" s="3">
        <v>71267</v>
      </c>
      <c r="F6" s="33">
        <f>C6/E6-1</f>
        <v>0.3414202927020922</v>
      </c>
      <c r="G6" s="3">
        <v>364977</v>
      </c>
      <c r="H6" s="3">
        <v>333701</v>
      </c>
    </row>
    <row r="7" s="3" customFormat="1" ht="15.75">
      <c r="F7" s="33"/>
    </row>
    <row r="8" spans="1:6" ht="15.75">
      <c r="A8" s="3" t="s">
        <v>2</v>
      </c>
      <c r="D8" s="15"/>
      <c r="E8" s="15"/>
      <c r="F8" s="33"/>
    </row>
    <row r="9" spans="1:8" ht="15.75">
      <c r="A9" s="27" t="s">
        <v>3</v>
      </c>
      <c r="C9" s="15">
        <v>21047</v>
      </c>
      <c r="D9" s="11">
        <v>17350</v>
      </c>
      <c r="E9" s="15">
        <v>15052</v>
      </c>
      <c r="F9" s="33">
        <f>C9/E9-1</f>
        <v>0.39828594206749934</v>
      </c>
      <c r="G9" s="15">
        <v>70741</v>
      </c>
      <c r="H9" s="11">
        <v>69400</v>
      </c>
    </row>
    <row r="10" spans="1:8" ht="15.75">
      <c r="A10" s="27" t="s">
        <v>4</v>
      </c>
      <c r="C10" s="15">
        <v>3998</v>
      </c>
      <c r="D10" s="15">
        <v>3780</v>
      </c>
      <c r="E10" s="15">
        <v>3847</v>
      </c>
      <c r="F10" s="33">
        <f aca="true" t="shared" si="0" ref="F10:F29">C10/E10-1</f>
        <v>0.03925136469976609</v>
      </c>
      <c r="G10" s="15">
        <v>22524</v>
      </c>
      <c r="H10" s="15">
        <v>17520</v>
      </c>
    </row>
    <row r="11" spans="1:8" ht="15.75">
      <c r="A11" s="27" t="s">
        <v>5</v>
      </c>
      <c r="C11" s="15">
        <v>9929</v>
      </c>
      <c r="D11" s="15">
        <v>8162</v>
      </c>
      <c r="E11" s="26">
        <v>6901</v>
      </c>
      <c r="F11" s="33">
        <f t="shared" si="0"/>
        <v>0.43877698884219685</v>
      </c>
      <c r="G11" s="15">
        <v>27209</v>
      </c>
      <c r="H11" s="15">
        <v>32649</v>
      </c>
    </row>
    <row r="12" spans="1:8" ht="15.75">
      <c r="A12" s="27" t="s">
        <v>16</v>
      </c>
      <c r="B12" s="2" t="s">
        <v>34</v>
      </c>
      <c r="C12" s="15">
        <v>20507</v>
      </c>
      <c r="D12" s="15">
        <v>29924</v>
      </c>
      <c r="E12" s="26">
        <v>28478</v>
      </c>
      <c r="F12" s="33">
        <f t="shared" si="0"/>
        <v>-0.27990027389563876</v>
      </c>
      <c r="G12" s="15">
        <v>116967</v>
      </c>
      <c r="H12" s="15">
        <v>128697</v>
      </c>
    </row>
    <row r="13" spans="1:6" ht="15.75">
      <c r="A13" s="27" t="s">
        <v>25</v>
      </c>
      <c r="C13" s="15"/>
      <c r="D13" s="15"/>
      <c r="E13" s="15"/>
      <c r="F13" s="33"/>
    </row>
    <row r="14" spans="1:8" ht="15.75">
      <c r="A14" s="27" t="s">
        <v>26</v>
      </c>
      <c r="B14" s="2" t="s">
        <v>40</v>
      </c>
      <c r="C14" s="15">
        <v>16949</v>
      </c>
      <c r="D14" s="26">
        <v>7269</v>
      </c>
      <c r="E14" s="26">
        <v>16582</v>
      </c>
      <c r="F14" s="33"/>
      <c r="G14" s="15">
        <v>67797</v>
      </c>
      <c r="H14" s="26">
        <v>29075</v>
      </c>
    </row>
    <row r="15" spans="1:8" ht="15.75">
      <c r="A15" s="27" t="s">
        <v>47</v>
      </c>
      <c r="C15" s="26">
        <v>743</v>
      </c>
      <c r="D15" s="26">
        <v>750</v>
      </c>
      <c r="E15" s="26">
        <v>0</v>
      </c>
      <c r="F15" s="33"/>
      <c r="G15" s="26">
        <v>743</v>
      </c>
      <c r="H15" s="26">
        <v>750</v>
      </c>
    </row>
    <row r="16" spans="1:8" ht="15.75">
      <c r="A16" s="27" t="s">
        <v>48</v>
      </c>
      <c r="C16" s="26">
        <v>30505</v>
      </c>
      <c r="D16" s="26">
        <v>0</v>
      </c>
      <c r="E16" s="26">
        <v>0</v>
      </c>
      <c r="G16" s="26">
        <v>44299</v>
      </c>
      <c r="H16" s="26">
        <v>0</v>
      </c>
    </row>
    <row r="17" spans="1:8" ht="15.75">
      <c r="A17" s="27" t="s">
        <v>27</v>
      </c>
      <c r="C17" s="26">
        <v>418</v>
      </c>
      <c r="D17" s="26">
        <v>1500</v>
      </c>
      <c r="E17" s="26">
        <v>0</v>
      </c>
      <c r="F17" s="33"/>
      <c r="G17" s="26">
        <v>3000</v>
      </c>
      <c r="H17" s="26">
        <v>2031</v>
      </c>
    </row>
    <row r="18" spans="1:8" ht="15.75">
      <c r="A18" s="27" t="s">
        <v>38</v>
      </c>
      <c r="C18" s="26">
        <v>158</v>
      </c>
      <c r="D18" s="26">
        <v>125</v>
      </c>
      <c r="E18" s="26">
        <v>0</v>
      </c>
      <c r="F18" s="33"/>
      <c r="G18" s="26">
        <v>377</v>
      </c>
      <c r="H18" s="26">
        <v>500</v>
      </c>
    </row>
    <row r="19" spans="1:8" ht="15.75">
      <c r="A19" s="27" t="s">
        <v>31</v>
      </c>
      <c r="C19" s="26">
        <v>3025</v>
      </c>
      <c r="D19" s="26">
        <v>3333</v>
      </c>
      <c r="E19" s="26">
        <v>3360</v>
      </c>
      <c r="F19" s="33">
        <f t="shared" si="0"/>
        <v>-0.09970238095238093</v>
      </c>
      <c r="G19" s="26">
        <v>12100</v>
      </c>
      <c r="H19" s="26">
        <v>13333</v>
      </c>
    </row>
    <row r="20" spans="1:8" ht="15.75">
      <c r="A20" s="27" t="s">
        <v>28</v>
      </c>
      <c r="C20" s="26">
        <v>605</v>
      </c>
      <c r="D20" s="26">
        <v>558</v>
      </c>
      <c r="E20" s="26">
        <v>560</v>
      </c>
      <c r="F20" s="33">
        <f t="shared" si="0"/>
        <v>0.0803571428571428</v>
      </c>
      <c r="G20" s="26">
        <v>2420</v>
      </c>
      <c r="H20" s="26">
        <v>2233</v>
      </c>
    </row>
    <row r="21" spans="1:8" ht="15.75">
      <c r="A21" s="27" t="s">
        <v>49</v>
      </c>
      <c r="C21" s="26">
        <v>0</v>
      </c>
      <c r="D21" s="26">
        <v>98.92</v>
      </c>
      <c r="E21" s="26">
        <v>0</v>
      </c>
      <c r="F21" s="33"/>
      <c r="G21" s="26">
        <v>860</v>
      </c>
      <c r="H21" s="26">
        <v>396</v>
      </c>
    </row>
    <row r="22" spans="1:8" ht="15.75">
      <c r="A22" s="27" t="s">
        <v>29</v>
      </c>
      <c r="C22" s="26">
        <v>924</v>
      </c>
      <c r="D22" s="26">
        <v>570</v>
      </c>
      <c r="E22" s="26">
        <v>660</v>
      </c>
      <c r="F22" s="33">
        <f t="shared" si="0"/>
        <v>0.3999999999999999</v>
      </c>
      <c r="G22" s="26">
        <v>1589</v>
      </c>
      <c r="H22" s="26">
        <v>1140</v>
      </c>
    </row>
    <row r="23" spans="1:8" s="3" customFormat="1" ht="15.75">
      <c r="A23" s="4" t="s">
        <v>6</v>
      </c>
      <c r="C23" s="23">
        <v>108807</v>
      </c>
      <c r="D23" s="23">
        <v>73421</v>
      </c>
      <c r="E23" s="23">
        <v>75438</v>
      </c>
      <c r="F23" s="33">
        <f t="shared" si="0"/>
        <v>0.4423367533603755</v>
      </c>
      <c r="G23" s="3">
        <v>373770</v>
      </c>
      <c r="H23" s="23">
        <v>298694</v>
      </c>
    </row>
    <row r="24" spans="1:6" ht="15.75">
      <c r="A24" s="2"/>
      <c r="C24" s="15"/>
      <c r="D24" s="15"/>
      <c r="E24" s="15"/>
      <c r="F24" s="33"/>
    </row>
    <row r="25" spans="1:8" s="3" customFormat="1" ht="15.75">
      <c r="A25" s="5" t="s">
        <v>39</v>
      </c>
      <c r="C25" s="23">
        <f>+C6-C23</f>
        <v>-13208</v>
      </c>
      <c r="D25" s="23">
        <f>+D6-D23</f>
        <v>10004</v>
      </c>
      <c r="E25" s="23">
        <f>+E6-E23</f>
        <v>-4171</v>
      </c>
      <c r="F25" s="33">
        <f t="shared" si="0"/>
        <v>2.166626708223448</v>
      </c>
      <c r="G25" s="23">
        <f>+G6-G23</f>
        <v>-8793</v>
      </c>
      <c r="H25" s="23">
        <f>+H6-H23</f>
        <v>35007</v>
      </c>
    </row>
    <row r="26" spans="1:6" ht="15.75">
      <c r="A26" s="15"/>
      <c r="F26" s="33"/>
    </row>
    <row r="27" spans="1:8" ht="15.75">
      <c r="A27" s="19" t="s">
        <v>17</v>
      </c>
      <c r="B27" s="23"/>
      <c r="C27" s="23">
        <v>0</v>
      </c>
      <c r="D27" s="13">
        <v>10004</v>
      </c>
      <c r="E27" s="23">
        <v>1116</v>
      </c>
      <c r="F27" s="33">
        <f t="shared" si="0"/>
        <v>-1</v>
      </c>
      <c r="G27" s="23">
        <v>0</v>
      </c>
      <c r="H27" s="13">
        <v>35007</v>
      </c>
    </row>
    <row r="28" spans="1:8" ht="15.75">
      <c r="A28" s="19"/>
      <c r="B28" s="23"/>
      <c r="C28" s="23"/>
      <c r="D28" s="23"/>
      <c r="E28" s="23"/>
      <c r="F28" s="33"/>
      <c r="G28" s="23"/>
      <c r="H28" s="23"/>
    </row>
    <row r="29" spans="1:8" ht="15.75">
      <c r="A29" s="19" t="s">
        <v>32</v>
      </c>
      <c r="B29" s="23"/>
      <c r="C29" s="23">
        <v>108807</v>
      </c>
      <c r="D29" s="23">
        <v>83425</v>
      </c>
      <c r="E29" s="23">
        <v>76554</v>
      </c>
      <c r="F29" s="33">
        <f t="shared" si="0"/>
        <v>0.4213104475272358</v>
      </c>
      <c r="G29" s="23">
        <v>373770</v>
      </c>
      <c r="H29" s="23">
        <v>333701</v>
      </c>
    </row>
    <row r="30" spans="1:5" ht="15.75">
      <c r="A30" s="2"/>
      <c r="C30" s="15"/>
      <c r="D30" s="15"/>
      <c r="E30" s="15"/>
    </row>
    <row r="31" spans="1:5" ht="15.75">
      <c r="A31" s="3" t="s">
        <v>7</v>
      </c>
      <c r="C31" s="15"/>
      <c r="D31" s="15"/>
      <c r="E31" s="15"/>
    </row>
    <row r="32" spans="1:6" ht="15.75">
      <c r="A32" t="s">
        <v>8</v>
      </c>
      <c r="C32" s="24">
        <v>65266</v>
      </c>
      <c r="D32" s="15"/>
      <c r="E32" s="15">
        <v>31883</v>
      </c>
      <c r="F32" s="33">
        <f>C32/E32-1</f>
        <v>1.047047015650974</v>
      </c>
    </row>
    <row r="33" spans="1:6" ht="15.75">
      <c r="A33" t="s">
        <v>9</v>
      </c>
      <c r="C33" s="24">
        <v>347687</v>
      </c>
      <c r="D33" s="15"/>
      <c r="E33" s="15">
        <v>321910</v>
      </c>
      <c r="F33" s="33">
        <f>C33/E33-1</f>
        <v>0.08007517629150995</v>
      </c>
    </row>
    <row r="34" spans="3:5" ht="15.75">
      <c r="C34" s="15"/>
      <c r="D34" s="15"/>
      <c r="E34" s="15"/>
    </row>
    <row r="35" spans="1:6" s="3" customFormat="1" ht="15.75">
      <c r="A35" s="3" t="s">
        <v>10</v>
      </c>
      <c r="C35" s="25">
        <f>C32+C33</f>
        <v>412953</v>
      </c>
      <c r="D35" s="23"/>
      <c r="E35" s="23">
        <v>353301</v>
      </c>
      <c r="F35" s="33">
        <f>C35/E35-1</f>
        <v>0.1688418657179005</v>
      </c>
    </row>
    <row r="36" spans="3:5" ht="15.75">
      <c r="C36" s="15"/>
      <c r="D36" s="15"/>
      <c r="E36" s="15"/>
    </row>
    <row r="38" ht="15.75">
      <c r="A38" s="15"/>
    </row>
    <row r="39" spans="1:5" ht="15.75">
      <c r="A39" s="17" t="s">
        <v>21</v>
      </c>
      <c r="B39" s="18"/>
      <c r="C39" s="7"/>
      <c r="D39" s="7"/>
      <c r="E39" s="7"/>
    </row>
    <row r="40" spans="1:6" ht="15.75">
      <c r="A40" t="s">
        <v>11</v>
      </c>
      <c r="B40" s="32"/>
      <c r="C40" s="15">
        <v>78819</v>
      </c>
      <c r="D40" s="30"/>
      <c r="E40" s="30">
        <v>117802</v>
      </c>
      <c r="F40" s="33">
        <f aca="true" t="shared" si="1" ref="F40:F49">C40/E40-1</f>
        <v>-0.33091967878304274</v>
      </c>
    </row>
    <row r="41" spans="1:6" ht="15.75">
      <c r="A41" s="15" t="s">
        <v>12</v>
      </c>
      <c r="B41" s="15"/>
      <c r="C41" s="15">
        <v>1384</v>
      </c>
      <c r="D41" s="30"/>
      <c r="E41" s="30">
        <v>18660</v>
      </c>
      <c r="F41" s="33">
        <f t="shared" si="1"/>
        <v>-0.9258306538049303</v>
      </c>
    </row>
    <row r="42" spans="1:6" ht="15.75">
      <c r="A42" s="15" t="s">
        <v>13</v>
      </c>
      <c r="B42" s="15"/>
      <c r="C42" s="15">
        <v>15146</v>
      </c>
      <c r="D42" s="30"/>
      <c r="E42" s="30">
        <v>30331</v>
      </c>
      <c r="F42" s="33">
        <f t="shared" si="1"/>
        <v>-0.5006429065972108</v>
      </c>
    </row>
    <row r="43" spans="1:6" ht="15.75">
      <c r="A43" t="s">
        <v>20</v>
      </c>
      <c r="B43" s="15"/>
      <c r="C43" s="15">
        <v>18454</v>
      </c>
      <c r="D43" s="30"/>
      <c r="E43" s="30">
        <v>18509</v>
      </c>
      <c r="F43" s="33">
        <f t="shared" si="1"/>
        <v>-0.0029715273650656737</v>
      </c>
    </row>
    <row r="44" spans="1:6" ht="15.75">
      <c r="A44" t="s">
        <v>41</v>
      </c>
      <c r="B44" s="15"/>
      <c r="C44" s="26">
        <v>305</v>
      </c>
      <c r="D44" s="30"/>
      <c r="E44" s="30"/>
      <c r="F44" s="33"/>
    </row>
    <row r="45" spans="1:6" ht="15.75">
      <c r="A45" t="s">
        <v>42</v>
      </c>
      <c r="B45" s="15"/>
      <c r="C45" s="26">
        <v>0</v>
      </c>
      <c r="D45" s="30"/>
      <c r="E45" s="30">
        <v>200</v>
      </c>
      <c r="F45" s="33">
        <f t="shared" si="1"/>
        <v>-1</v>
      </c>
    </row>
    <row r="46" spans="1:6" ht="15.75">
      <c r="A46" t="s">
        <v>15</v>
      </c>
      <c r="B46" s="15"/>
      <c r="C46" s="26">
        <v>45</v>
      </c>
      <c r="D46" s="30"/>
      <c r="E46" s="30">
        <v>41</v>
      </c>
      <c r="F46" s="33">
        <f t="shared" si="1"/>
        <v>0.09756097560975618</v>
      </c>
    </row>
    <row r="47" spans="1:6" ht="15.75">
      <c r="A47" t="s">
        <v>43</v>
      </c>
      <c r="B47" s="15"/>
      <c r="C47" s="26">
        <v>85</v>
      </c>
      <c r="D47" s="30"/>
      <c r="E47" s="30">
        <v>296</v>
      </c>
      <c r="F47" s="33">
        <f t="shared" si="1"/>
        <v>-0.7128378378378378</v>
      </c>
    </row>
    <row r="48" spans="1:6" ht="15.75">
      <c r="A48" t="s">
        <v>23</v>
      </c>
      <c r="B48" s="15"/>
      <c r="C48" s="15">
        <v>50</v>
      </c>
      <c r="D48" s="30"/>
      <c r="E48" s="30">
        <v>50</v>
      </c>
      <c r="F48" s="33">
        <f t="shared" si="1"/>
        <v>0</v>
      </c>
    </row>
    <row r="49" spans="1:6" ht="15.75">
      <c r="A49" t="s">
        <v>24</v>
      </c>
      <c r="B49" s="15"/>
      <c r="C49" s="26">
        <v>0</v>
      </c>
      <c r="D49" s="30"/>
      <c r="E49" s="30">
        <v>30</v>
      </c>
      <c r="F49" s="33">
        <f t="shared" si="1"/>
        <v>-1</v>
      </c>
    </row>
    <row r="51" spans="1:7" s="3" customFormat="1" ht="15.75">
      <c r="A51" s="3" t="s">
        <v>14</v>
      </c>
      <c r="C51" s="3">
        <f>SUM(C40:C50)</f>
        <v>114288</v>
      </c>
      <c r="E51" s="3">
        <f>SUM(E40:E50)</f>
        <v>185919</v>
      </c>
      <c r="F51" s="33">
        <f>C51/E51-1</f>
        <v>-0.3852806867506817</v>
      </c>
      <c r="G51" s="6"/>
    </row>
    <row r="53" spans="1:6" s="3" customFormat="1" ht="15.75">
      <c r="A53" s="3" t="s">
        <v>22</v>
      </c>
      <c r="B53" s="4"/>
      <c r="C53" s="3">
        <v>202571</v>
      </c>
      <c r="D53" s="31"/>
      <c r="E53" s="31">
        <v>286830</v>
      </c>
      <c r="F53" s="33">
        <f>C53/E53-1</f>
        <v>-0.293759369661472</v>
      </c>
    </row>
    <row r="55" ht="15.75">
      <c r="A55" s="6"/>
    </row>
  </sheetData>
  <sheetProtection/>
  <printOptions/>
  <pageMargins left="0.75" right="0.75" top="1" bottom="1" header="0.3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4">
      <selection activeCell="C15" sqref="C15"/>
    </sheetView>
  </sheetViews>
  <sheetFormatPr defaultColWidth="9.00390625" defaultRowHeight="15.75"/>
  <cols>
    <col min="1" max="1" width="30.875" style="0" customWidth="1"/>
    <col min="2" max="2" width="11.00390625" style="0" customWidth="1"/>
    <col min="3" max="3" width="15.875" style="0" customWidth="1"/>
    <col min="4" max="16384" width="11.00390625" style="0" customWidth="1"/>
  </cols>
  <sheetData>
    <row r="1" ht="18.75">
      <c r="A1" s="1"/>
    </row>
    <row r="2" ht="18.75">
      <c r="A2" s="1"/>
    </row>
    <row r="4" ht="15.75">
      <c r="C4" s="8"/>
    </row>
    <row r="6" spans="1:3" ht="15.75">
      <c r="A6" s="3"/>
      <c r="C6" s="3"/>
    </row>
    <row r="7" spans="1:3" ht="15.75">
      <c r="A7" s="3"/>
      <c r="C7" s="3"/>
    </row>
    <row r="8" ht="15.75">
      <c r="A8" s="3"/>
    </row>
    <row r="9" spans="1:3" ht="15.75">
      <c r="A9" s="2"/>
      <c r="C9" s="15"/>
    </row>
    <row r="10" spans="1:3" ht="15.75">
      <c r="A10" s="2"/>
      <c r="C10" s="15"/>
    </row>
    <row r="11" spans="1:3" ht="15.75">
      <c r="A11" s="2"/>
      <c r="B11" s="15"/>
      <c r="C11" s="15"/>
    </row>
    <row r="12" spans="1:3" ht="15.75">
      <c r="A12" s="2"/>
      <c r="B12" s="15"/>
      <c r="C12" s="15"/>
    </row>
    <row r="13" spans="1:3" ht="15.75">
      <c r="A13" s="2"/>
      <c r="B13" s="15"/>
      <c r="C13" s="15"/>
    </row>
    <row r="14" spans="1:3" ht="15.75">
      <c r="A14" s="4"/>
      <c r="B14" s="15"/>
      <c r="C14" s="23"/>
    </row>
    <row r="15" spans="1:3" ht="15.75">
      <c r="A15" s="2"/>
      <c r="B15" s="15"/>
      <c r="C15" s="15"/>
    </row>
    <row r="16" spans="1:3" ht="15.75">
      <c r="A16" s="5"/>
      <c r="B16" s="15"/>
      <c r="C16" s="23"/>
    </row>
    <row r="17" ht="15.75">
      <c r="A17" s="15"/>
    </row>
    <row r="18" spans="1:3" ht="15.75">
      <c r="A18" s="19"/>
      <c r="C18" s="12"/>
    </row>
    <row r="19" spans="1:3" ht="15.75">
      <c r="A19" s="2"/>
      <c r="C19" s="15"/>
    </row>
    <row r="20" ht="15.75">
      <c r="A20" s="3"/>
    </row>
    <row r="21" ht="15.75">
      <c r="C21" s="21"/>
    </row>
    <row r="22" ht="15.75">
      <c r="C22" s="20"/>
    </row>
    <row r="23" ht="15.75">
      <c r="C23" s="10"/>
    </row>
    <row r="24" spans="1:3" ht="15.75">
      <c r="A24" s="3"/>
      <c r="C24" s="14"/>
    </row>
    <row r="27" ht="15.75">
      <c r="A27" s="15"/>
    </row>
    <row r="28" spans="1:3" ht="15.75">
      <c r="A28" s="17"/>
      <c r="C28" s="7"/>
    </row>
    <row r="30" ht="15.75">
      <c r="C30" s="9"/>
    </row>
    <row r="31" spans="1:3" ht="15.75">
      <c r="A31" s="15"/>
      <c r="C31" s="10"/>
    </row>
    <row r="32" spans="1:3" ht="15.75">
      <c r="A32" s="15"/>
      <c r="C32" s="10"/>
    </row>
    <row r="33" ht="15.75">
      <c r="C33" s="10"/>
    </row>
    <row r="34" ht="15.75">
      <c r="C34" s="10"/>
    </row>
    <row r="35" ht="15.75">
      <c r="C35" s="16"/>
    </row>
    <row r="36" ht="15.75">
      <c r="C36" s="22"/>
    </row>
    <row r="38" spans="1:3" ht="15.75">
      <c r="A38" s="3"/>
      <c r="C38" s="3"/>
    </row>
    <row r="40" spans="1:3" ht="15.75">
      <c r="A40" s="3"/>
      <c r="C40" s="3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Wavecrest Office</cp:lastModifiedBy>
  <cp:lastPrinted>2018-06-14T23:20:41Z</cp:lastPrinted>
  <dcterms:created xsi:type="dcterms:W3CDTF">2017-02-21T20:01:18Z</dcterms:created>
  <dcterms:modified xsi:type="dcterms:W3CDTF">2018-06-14T23:20:42Z</dcterms:modified>
  <cp:category/>
  <cp:version/>
  <cp:contentType/>
  <cp:contentStatus/>
</cp:coreProperties>
</file>